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Бюджет\Бюджет 2021-2023\изменение от 25.05.21\"/>
    </mc:Choice>
  </mc:AlternateContent>
  <bookViews>
    <workbookView xWindow="0" yWindow="0" windowWidth="16380" windowHeight="8190"/>
  </bookViews>
  <sheets>
    <sheet name="Лист1" sheetId="1" r:id="rId1"/>
    <sheet name="v1bvyumsqh02d2hwuje5xik5uk" sheetId="2" state="hidden" r:id="rId2"/>
    <sheet name="Лист2" sheetId="3" r:id="rId3"/>
    <sheet name="Лист3" sheetId="4" r:id="rId4"/>
  </sheets>
  <definedNames>
    <definedName name="bbi1iepey541b3erm5gspvzrtk">v1bvyumsqh02d2hwuje5xik5uk!$M$20</definedName>
    <definedName name="eaho2ejrtdbq5dbiou1fruoidk">v1bvyumsqh02d2hwuje5xik5uk!$B$15</definedName>
    <definedName name="frupzostrx2engzlq5coj1izgc">v1bvyumsqh02d2hwuje5xik5uk!$C$21:$C$39</definedName>
    <definedName name="hxw0shfsad1bl0w3rcqndiwdqc">v1bvyumsqh02d2hwuje5xik5uk!$D$20:$K$20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v1bvyumsqh02d2hwuje5xik5uk!$L$21:$L$39</definedName>
    <definedName name="qunp1nijp1aaxbgswizf0lz200">v1bvyumsqh02d2hwuje5xik5uk!$B$2</definedName>
    <definedName name="rcn525ywmx4pde1kn3aevp0dfk">v1bvyumsqh02d2hwuje5xik5uk!$L$20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v1bvyumsqh02d2hwuje5xik5uk!$D$21:$K$21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62913"/>
</workbook>
</file>

<file path=xl/calcChain.xml><?xml version="1.0" encoding="utf-8"?>
<calcChain xmlns="http://schemas.openxmlformats.org/spreadsheetml/2006/main">
  <c r="F27" i="1" l="1"/>
  <c r="F23" i="1" l="1"/>
  <c r="F12" i="1" l="1"/>
  <c r="B4" i="2"/>
  <c r="B7" i="2"/>
  <c r="B8" i="2"/>
  <c r="B9" i="2"/>
  <c r="B10" i="2"/>
  <c r="B11" i="2"/>
  <c r="B12" i="2"/>
  <c r="A18" i="2"/>
  <c r="A19" i="2"/>
  <c r="H21" i="2"/>
  <c r="C23" i="2"/>
  <c r="K21" i="2"/>
  <c r="C21" i="2"/>
  <c r="C32" i="2"/>
  <c r="C25" i="2"/>
  <c r="G21" i="2"/>
  <c r="C28" i="2"/>
  <c r="F21" i="2"/>
  <c r="C38" i="2"/>
  <c r="C22" i="2"/>
  <c r="C34" i="2"/>
  <c r="E21" i="2"/>
  <c r="C33" i="2"/>
  <c r="C36" i="2"/>
  <c r="D21" i="2"/>
  <c r="C29" i="2"/>
  <c r="I21" i="2"/>
  <c r="C30" i="2"/>
  <c r="C31" i="2"/>
  <c r="J21" i="2"/>
  <c r="C26" i="2"/>
  <c r="C37" i="2"/>
  <c r="C24" i="2"/>
  <c r="C27" i="2"/>
  <c r="C35" i="2"/>
</calcChain>
</file>

<file path=xl/sharedStrings.xml><?xml version="1.0" encoding="utf-8"?>
<sst xmlns="http://schemas.openxmlformats.org/spreadsheetml/2006/main" count="152" uniqueCount="98">
  <si>
    <t>ПРИЛОЖЕНИЕ № 6</t>
  </si>
  <si>
    <t>Распределение</t>
  </si>
  <si>
    <t>Наименование расхода</t>
  </si>
  <si>
    <t>Раздел</t>
  </si>
  <si>
    <t>2</t>
  </si>
  <si>
    <t>3</t>
  </si>
  <si>
    <t>4</t>
  </si>
  <si>
    <t>0000</t>
  </si>
  <si>
    <t>ВСЕГО РАСХОДОВ</t>
  </si>
  <si>
    <t>Всего расходов</t>
  </si>
  <si>
    <t>00</t>
  </si>
  <si>
    <t>0100</t>
  </si>
  <si>
    <t>Общегосударственные вопросы</t>
  </si>
  <si>
    <t>01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</si>
  <si>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</si>
  <si>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</si>
  <si>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</si>
  <si>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</si>
  <si>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</si>
  <si>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</si>
  <si>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0113</t>
  </si>
  <si>
    <t>Другие общегосударственные вопросы</t>
  </si>
  <si>
    <t>13</t>
  </si>
  <si>
    <t>0200</t>
  </si>
  <si>
    <t>Национальная оборона</t>
  </si>
  <si>
    <t>0203</t>
  </si>
  <si>
    <t>Мобилизационная и вневойсковая подготовка</t>
  </si>
  <si>
    <t>03</t>
  </si>
  <si>
    <t>0400</t>
  </si>
  <si>
    <t>Национальная экономика</t>
  </si>
  <si>
    <t>0409</t>
  </si>
  <si>
    <t>Дорожное хозяйство (дорожные фонды)</t>
  </si>
  <si>
    <t>09</t>
  </si>
  <si>
    <t>Жилищно-коммунальное хозяйство</t>
  </si>
  <si>
    <t>05</t>
  </si>
  <si>
    <t>0503</t>
  </si>
  <si>
    <t>Благоустройство</t>
  </si>
  <si>
    <t>0800</t>
  </si>
  <si>
    <t>Культура и кинематография</t>
  </si>
  <si>
    <t>08</t>
  </si>
  <si>
    <t>0801</t>
  </si>
  <si>
    <t>Культура</t>
  </si>
  <si>
    <t>1000</t>
  </si>
  <si>
    <t>Социальная политика</t>
  </si>
  <si>
    <t>10</t>
  </si>
  <si>
    <t>1001</t>
  </si>
  <si>
    <t>Пенсионное обеспечение</t>
  </si>
  <si>
    <t>ФКР
Код</t>
  </si>
  <si>
    <t>ФКР
Описание</t>
  </si>
  <si>
    <t>ФКР Код</t>
  </si>
  <si>
    <t>ФКР Описание</t>
  </si>
  <si>
    <t>Подраздел</t>
  </si>
  <si>
    <t>Сумма всего (тыс.рублей) 2014 год</t>
  </si>
  <si>
    <t>{7477ADE2-65A6-43B5-9D55-E56719B8CAE4}</t>
  </si>
  <si>
    <t>1621=-1</t>
  </si>
  <si>
    <t>[RowID]</t>
  </si>
  <si>
    <t>4485</t>
  </si>
  <si>
    <t>CalcsheetClient.Data</t>
  </si>
  <si>
    <t>Лист1</t>
  </si>
  <si>
    <t>CLS_F_FullBusinessCode_150</t>
  </si>
  <si>
    <t>CLS_F_Description_150</t>
  </si>
  <si>
    <t>{EF6CFE0C-1629-429F-8914-9FA09EEEF221}</t>
  </si>
  <si>
    <t>{FB325914-07ED-4412-9A4D-C1F821393C75}</t>
  </si>
  <si>
    <t>{8FD90629-3064-4D14-BEA6-AA95A0EE92E7}</t>
  </si>
  <si>
    <t>{FC0F42BB-FF61-4A56-8782-A3AD9E8E5152}</t>
  </si>
  <si>
    <t>{CF9EE396-9F5E-49EB-9C3C-3F721975D834}</t>
  </si>
  <si>
    <t>{F041DF94-1834-4D89-8BBA-8BB4154FF7B0}</t>
  </si>
  <si>
    <t>BaseCell</t>
  </si>
  <si>
    <t>EXPR_16</t>
  </si>
  <si>
    <t>EXPR_14</t>
  </si>
  <si>
    <t>EXPR_15</t>
  </si>
  <si>
    <t>EXPR_13</t>
  </si>
  <si>
    <t>EXPR_21</t>
  </si>
  <si>
    <t>EXPR_22</t>
  </si>
  <si>
    <t>[Bookmark]</t>
  </si>
  <si>
    <t>CLS_S_150</t>
  </si>
  <si>
    <t>010D</t>
  </si>
  <si>
    <t>07</t>
  </si>
  <si>
    <t>0705</t>
  </si>
  <si>
    <t>0A</t>
  </si>
  <si>
    <t>0A01</t>
  </si>
  <si>
    <t>бюджетных ассигнований по разделам и подразделам классификации расходов бюджета на 2018 год</t>
  </si>
  <si>
    <t>Культура, кинематография</t>
  </si>
  <si>
    <t>Жилищное хозяйство</t>
  </si>
  <si>
    <t>Раз-дел</t>
  </si>
  <si>
    <t>Под-раз-дел</t>
  </si>
  <si>
    <t>Сумма               (тыс. рублей) 2021 год</t>
  </si>
  <si>
    <t>104,2</t>
  </si>
  <si>
    <t xml:space="preserve">к решению Думы Загарского сельского поселения «Об утверждении бюджета муниципального образования Загарского сельского поселения на 2021 год и на плановый период 2022 и 2023 годов"  </t>
  </si>
  <si>
    <t>от 18.12.2020 № 41/1</t>
  </si>
  <si>
    <t>Коммунальное хозяйство</t>
  </si>
  <si>
    <t>1791,9</t>
  </si>
  <si>
    <t>1741,9</t>
  </si>
  <si>
    <t>Другие вопросы в области национальной экономики</t>
  </si>
  <si>
    <t>12</t>
  </si>
  <si>
    <t>50,0</t>
  </si>
  <si>
    <t>(в решение Думы от 27.05.2021г № 49/1)</t>
  </si>
  <si>
    <t>Проведение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</si>
</sst>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4" fillId="0" borderId="0" xfId="1" applyFont="1" applyAlignment="1"/>
    <xf numFmtId="49" fontId="2" fillId="0" borderId="0" xfId="0" applyNumberFormat="1" applyFont="1" applyAlignment="1"/>
    <xf numFmtId="0" fontId="5" fillId="0" borderId="0" xfId="0" applyFont="1" applyAlignment="1">
      <alignment horizontal="center" wrapText="1"/>
    </xf>
    <xf numFmtId="49" fontId="5" fillId="0" borderId="0" xfId="0" applyNumberFormat="1" applyFont="1" applyAlignment="1">
      <alignment wrapText="1"/>
    </xf>
    <xf numFmtId="49" fontId="5" fillId="0" borderId="0" xfId="0" applyNumberFormat="1" applyFont="1" applyAlignment="1">
      <alignment horizontal="center" wrapText="1"/>
    </xf>
    <xf numFmtId="49" fontId="7" fillId="0" borderId="0" xfId="0" applyNumberFormat="1" applyFont="1"/>
    <xf numFmtId="0" fontId="7" fillId="0" borderId="0" xfId="0" applyFont="1"/>
    <xf numFmtId="0" fontId="5" fillId="0" borderId="0" xfId="0" applyFont="1" applyAlignment="1">
      <alignment wrapText="1"/>
    </xf>
    <xf numFmtId="49" fontId="7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49" fontId="0" fillId="0" borderId="0" xfId="0" applyNumberFormat="1"/>
    <xf numFmtId="0" fontId="0" fillId="0" borderId="0" xfId="0" applyNumberFormat="1"/>
    <xf numFmtId="11" fontId="8" fillId="0" borderId="1" xfId="0" quotePrefix="1" applyNumberFormat="1" applyFont="1" applyBorder="1" applyAlignment="1">
      <alignment horizontal="center" vertical="top" wrapText="1"/>
    </xf>
    <xf numFmtId="49" fontId="8" fillId="0" borderId="1" xfId="0" quotePrefix="1" applyNumberFormat="1" applyFont="1" applyBorder="1" applyAlignment="1">
      <alignment horizontal="center" vertical="top" wrapText="1"/>
    </xf>
    <xf numFmtId="0" fontId="8" fillId="0" borderId="1" xfId="0" quotePrefix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164" fontId="9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165" fontId="9" fillId="0" borderId="1" xfId="0" applyNumberFormat="1" applyFont="1" applyBorder="1" applyAlignment="1">
      <alignment horizontal="center" vertical="top" wrapText="1"/>
    </xf>
    <xf numFmtId="165" fontId="8" fillId="0" borderId="1" xfId="0" applyNumberFormat="1" applyFont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Border="1" applyAlignment="1">
      <alignment horizontal="left" wrapText="1"/>
    </xf>
    <xf numFmtId="49" fontId="6" fillId="0" borderId="0" xfId="1" applyNumberFormat="1" applyFont="1" applyBorder="1" applyAlignment="1">
      <alignment horizontal="center"/>
    </xf>
    <xf numFmtId="49" fontId="6" fillId="0" borderId="0" xfId="1" applyNumberFormat="1" applyFont="1" applyBorder="1" applyAlignment="1">
      <alignment horizontal="center" wrapText="1"/>
    </xf>
    <xf numFmtId="49" fontId="2" fillId="0" borderId="0" xfId="0" applyNumberFormat="1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19050</xdr:rowOff>
        </xdr:to>
        <xdr:sp macro="" textlink="">
          <xdr:nvSpPr>
            <xdr:cNvPr id="2068" name="te1fo432vh2uj5fttul0jchrmk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G32"/>
  <sheetViews>
    <sheetView tabSelected="1" topLeftCell="C4" workbookViewId="0">
      <selection activeCell="G30" sqref="G30"/>
    </sheetView>
  </sheetViews>
  <sheetFormatPr defaultRowHeight="12.75" x14ac:dyDescent="0.2"/>
  <cols>
    <col min="1" max="2" width="0" style="1" hidden="1" customWidth="1"/>
    <col min="3" max="3" width="79.42578125" style="1" customWidth="1"/>
    <col min="4" max="4" width="10.140625" style="1" customWidth="1"/>
    <col min="5" max="5" width="8" style="1" customWidth="1"/>
    <col min="6" max="6" width="15" style="2" customWidth="1"/>
    <col min="7" max="16384" width="9.140625" style="2"/>
  </cols>
  <sheetData>
    <row r="1" spans="1:7" ht="12.75" customHeight="1" x14ac:dyDescent="0.2">
      <c r="D1" s="27" t="s">
        <v>0</v>
      </c>
      <c r="E1" s="27"/>
      <c r="F1" s="27"/>
    </row>
    <row r="2" spans="1:7" ht="88.5" customHeight="1" x14ac:dyDescent="0.3">
      <c r="C2" s="3"/>
      <c r="D2" s="28" t="s">
        <v>88</v>
      </c>
      <c r="E2" s="28"/>
      <c r="F2" s="28"/>
    </row>
    <row r="3" spans="1:7" ht="13.5" customHeight="1" x14ac:dyDescent="0.3">
      <c r="C3" s="3"/>
      <c r="D3" s="31" t="s">
        <v>89</v>
      </c>
      <c r="E3" s="31"/>
      <c r="F3" s="31"/>
    </row>
    <row r="4" spans="1:7" ht="13.5" customHeight="1" x14ac:dyDescent="0.3">
      <c r="C4" s="3"/>
      <c r="D4" s="31" t="s">
        <v>96</v>
      </c>
      <c r="E4" s="31"/>
      <c r="F4" s="31"/>
    </row>
    <row r="5" spans="1:7" ht="13.5" customHeight="1" x14ac:dyDescent="0.3">
      <c r="C5" s="3"/>
      <c r="D5" s="4"/>
      <c r="E5" s="4"/>
      <c r="F5" s="4"/>
    </row>
    <row r="6" spans="1:7" ht="13.5" customHeight="1" x14ac:dyDescent="0.2">
      <c r="C6" s="6"/>
      <c r="D6" s="4"/>
      <c r="E6" s="4"/>
      <c r="F6" s="4"/>
    </row>
    <row r="7" spans="1:7" ht="18.75" x14ac:dyDescent="0.3">
      <c r="C7" s="29" t="s">
        <v>1</v>
      </c>
      <c r="D7" s="29"/>
      <c r="E7" s="29"/>
      <c r="F7" s="29"/>
    </row>
    <row r="8" spans="1:7" ht="17.25" customHeight="1" x14ac:dyDescent="0.3">
      <c r="C8" s="30" t="s">
        <v>81</v>
      </c>
      <c r="D8" s="30"/>
      <c r="E8" s="30"/>
      <c r="F8" s="30"/>
    </row>
    <row r="9" spans="1:7" x14ac:dyDescent="0.2">
      <c r="C9" s="6"/>
      <c r="D9" s="7"/>
      <c r="E9" s="7"/>
      <c r="F9" s="5"/>
    </row>
    <row r="10" spans="1:7" ht="48" customHeight="1" x14ac:dyDescent="0.2">
      <c r="C10" s="15" t="s">
        <v>2</v>
      </c>
      <c r="D10" s="16" t="s">
        <v>84</v>
      </c>
      <c r="E10" s="16" t="s">
        <v>85</v>
      </c>
      <c r="F10" s="17" t="s">
        <v>86</v>
      </c>
    </row>
    <row r="11" spans="1:7" x14ac:dyDescent="0.2">
      <c r="C11" s="18">
        <v>1</v>
      </c>
      <c r="D11" s="18" t="s">
        <v>4</v>
      </c>
      <c r="E11" s="19" t="s">
        <v>5</v>
      </c>
      <c r="F11" s="19" t="s">
        <v>6</v>
      </c>
    </row>
    <row r="12" spans="1:7" s="9" customFormat="1" x14ac:dyDescent="0.2">
      <c r="A12" s="8" t="s">
        <v>7</v>
      </c>
      <c r="B12" s="8" t="s">
        <v>8</v>
      </c>
      <c r="C12" s="20" t="s">
        <v>9</v>
      </c>
      <c r="D12" s="20" t="s">
        <v>10</v>
      </c>
      <c r="E12" s="21" t="s">
        <v>10</v>
      </c>
      <c r="F12" s="22">
        <f>SUM(F13+F18+F20+F23+F27+F29)</f>
        <v>9932.9</v>
      </c>
      <c r="G12" s="8"/>
    </row>
    <row r="13" spans="1:7" s="9" customFormat="1" x14ac:dyDescent="0.2">
      <c r="A13" s="8" t="s">
        <v>11</v>
      </c>
      <c r="B13" s="8" t="s">
        <v>12</v>
      </c>
      <c r="C13" s="20" t="s">
        <v>12</v>
      </c>
      <c r="D13" s="20" t="s">
        <v>13</v>
      </c>
      <c r="E13" s="21" t="s">
        <v>10</v>
      </c>
      <c r="F13" s="23">
        <v>3670.2</v>
      </c>
    </row>
    <row r="14" spans="1:7" ht="32.25" customHeight="1" x14ac:dyDescent="0.2">
      <c r="A14" s="1" t="s">
        <v>14</v>
      </c>
      <c r="B14" s="1" t="s">
        <v>15</v>
      </c>
      <c r="C14" s="18" t="s">
        <v>15</v>
      </c>
      <c r="D14" s="18" t="s">
        <v>13</v>
      </c>
      <c r="E14" s="19" t="s">
        <v>16</v>
      </c>
      <c r="F14" s="24">
        <v>616.9</v>
      </c>
    </row>
    <row r="15" spans="1:7" ht="38.25" customHeight="1" x14ac:dyDescent="0.2">
      <c r="A15" s="1" t="s">
        <v>17</v>
      </c>
      <c r="B15" s="1" t="s">
        <v>18</v>
      </c>
      <c r="C15" s="18" t="s">
        <v>18</v>
      </c>
      <c r="D15" s="18" t="s">
        <v>13</v>
      </c>
      <c r="E15" s="19" t="s">
        <v>19</v>
      </c>
      <c r="F15" s="26">
        <v>2294.4</v>
      </c>
    </row>
    <row r="16" spans="1:7" ht="18.75" customHeight="1" x14ac:dyDescent="0.2">
      <c r="C16" s="18" t="s">
        <v>97</v>
      </c>
      <c r="D16" s="18" t="s">
        <v>13</v>
      </c>
      <c r="E16" s="19" t="s">
        <v>77</v>
      </c>
      <c r="F16" s="26">
        <v>5.2</v>
      </c>
    </row>
    <row r="17" spans="1:6" ht="19.5" customHeight="1" x14ac:dyDescent="0.2">
      <c r="C17" s="18" t="s">
        <v>21</v>
      </c>
      <c r="D17" s="18" t="s">
        <v>13</v>
      </c>
      <c r="E17" s="19" t="s">
        <v>22</v>
      </c>
      <c r="F17" s="24">
        <v>753.7</v>
      </c>
    </row>
    <row r="18" spans="1:6" x14ac:dyDescent="0.2">
      <c r="A18" s="1" t="s">
        <v>20</v>
      </c>
      <c r="B18" s="1" t="s">
        <v>21</v>
      </c>
      <c r="C18" s="20" t="s">
        <v>24</v>
      </c>
      <c r="D18" s="20" t="s">
        <v>16</v>
      </c>
      <c r="E18" s="21" t="s">
        <v>10</v>
      </c>
      <c r="F18" s="21" t="s">
        <v>87</v>
      </c>
    </row>
    <row r="19" spans="1:6" s="9" customFormat="1" x14ac:dyDescent="0.2">
      <c r="A19" s="8" t="s">
        <v>23</v>
      </c>
      <c r="B19" s="8" t="s">
        <v>24</v>
      </c>
      <c r="C19" s="18" t="s">
        <v>26</v>
      </c>
      <c r="D19" s="18" t="s">
        <v>16</v>
      </c>
      <c r="E19" s="19" t="s">
        <v>27</v>
      </c>
      <c r="F19" s="19" t="s">
        <v>87</v>
      </c>
    </row>
    <row r="20" spans="1:6" x14ac:dyDescent="0.2">
      <c r="A20" s="1" t="s">
        <v>25</v>
      </c>
      <c r="B20" s="1" t="s">
        <v>26</v>
      </c>
      <c r="C20" s="20" t="s">
        <v>29</v>
      </c>
      <c r="D20" s="20" t="s">
        <v>19</v>
      </c>
      <c r="E20" s="21" t="s">
        <v>10</v>
      </c>
      <c r="F20" s="21" t="s">
        <v>91</v>
      </c>
    </row>
    <row r="21" spans="1:6" s="9" customFormat="1" x14ac:dyDescent="0.2">
      <c r="A21" s="8" t="s">
        <v>28</v>
      </c>
      <c r="B21" s="8" t="s">
        <v>29</v>
      </c>
      <c r="C21" s="18" t="s">
        <v>31</v>
      </c>
      <c r="D21" s="18" t="s">
        <v>19</v>
      </c>
      <c r="E21" s="19" t="s">
        <v>32</v>
      </c>
      <c r="F21" s="19" t="s">
        <v>92</v>
      </c>
    </row>
    <row r="22" spans="1:6" s="9" customFormat="1" x14ac:dyDescent="0.2">
      <c r="A22" s="8"/>
      <c r="B22" s="8"/>
      <c r="C22" s="18" t="s">
        <v>93</v>
      </c>
      <c r="D22" s="18" t="s">
        <v>19</v>
      </c>
      <c r="E22" s="19" t="s">
        <v>94</v>
      </c>
      <c r="F22" s="19" t="s">
        <v>95</v>
      </c>
    </row>
    <row r="23" spans="1:6" x14ac:dyDescent="0.2">
      <c r="A23" s="1" t="s">
        <v>30</v>
      </c>
      <c r="B23" s="1" t="s">
        <v>31</v>
      </c>
      <c r="C23" s="20" t="s">
        <v>33</v>
      </c>
      <c r="D23" s="20" t="s">
        <v>34</v>
      </c>
      <c r="E23" s="21" t="s">
        <v>10</v>
      </c>
      <c r="F23" s="25">
        <f>SUM(F24:F26)</f>
        <v>809.5</v>
      </c>
    </row>
    <row r="24" spans="1:6" x14ac:dyDescent="0.2">
      <c r="C24" s="18" t="s">
        <v>83</v>
      </c>
      <c r="D24" s="18" t="s">
        <v>34</v>
      </c>
      <c r="E24" s="19" t="s">
        <v>13</v>
      </c>
      <c r="F24" s="26">
        <v>113.7</v>
      </c>
    </row>
    <row r="25" spans="1:6" x14ac:dyDescent="0.2">
      <c r="C25" s="18" t="s">
        <v>90</v>
      </c>
      <c r="D25" s="18" t="s">
        <v>34</v>
      </c>
      <c r="E25" s="19" t="s">
        <v>16</v>
      </c>
      <c r="F25" s="26">
        <v>548.5</v>
      </c>
    </row>
    <row r="26" spans="1:6" x14ac:dyDescent="0.2">
      <c r="A26" s="1" t="s">
        <v>35</v>
      </c>
      <c r="B26" s="1" t="s">
        <v>36</v>
      </c>
      <c r="C26" s="18" t="s">
        <v>36</v>
      </c>
      <c r="D26" s="18" t="s">
        <v>34</v>
      </c>
      <c r="E26" s="19" t="s">
        <v>27</v>
      </c>
      <c r="F26" s="26">
        <v>147.30000000000001</v>
      </c>
    </row>
    <row r="27" spans="1:6" s="9" customFormat="1" x14ac:dyDescent="0.2">
      <c r="A27" s="8" t="s">
        <v>37</v>
      </c>
      <c r="B27" s="8" t="s">
        <v>38</v>
      </c>
      <c r="C27" s="20" t="s">
        <v>82</v>
      </c>
      <c r="D27" s="20" t="s">
        <v>39</v>
      </c>
      <c r="E27" s="21" t="s">
        <v>10</v>
      </c>
      <c r="F27" s="25">
        <f>F28</f>
        <v>3338.9</v>
      </c>
    </row>
    <row r="28" spans="1:6" x14ac:dyDescent="0.2">
      <c r="A28" s="1" t="s">
        <v>40</v>
      </c>
      <c r="B28" s="1" t="s">
        <v>41</v>
      </c>
      <c r="C28" s="18" t="s">
        <v>41</v>
      </c>
      <c r="D28" s="18" t="s">
        <v>39</v>
      </c>
      <c r="E28" s="19" t="s">
        <v>13</v>
      </c>
      <c r="F28" s="26">
        <v>3338.9</v>
      </c>
    </row>
    <row r="29" spans="1:6" s="9" customFormat="1" x14ac:dyDescent="0.2">
      <c r="A29" s="8" t="s">
        <v>42</v>
      </c>
      <c r="B29" s="8" t="s">
        <v>43</v>
      </c>
      <c r="C29" s="20" t="s">
        <v>43</v>
      </c>
      <c r="D29" s="20" t="s">
        <v>44</v>
      </c>
      <c r="E29" s="21" t="s">
        <v>10</v>
      </c>
      <c r="F29" s="25">
        <v>218.2</v>
      </c>
    </row>
    <row r="30" spans="1:6" x14ac:dyDescent="0.2">
      <c r="A30" s="1" t="s">
        <v>45</v>
      </c>
      <c r="B30" s="1" t="s">
        <v>46</v>
      </c>
      <c r="C30" s="18" t="s">
        <v>46</v>
      </c>
      <c r="D30" s="18" t="s">
        <v>44</v>
      </c>
      <c r="E30" s="19" t="s">
        <v>13</v>
      </c>
      <c r="F30" s="26">
        <v>218.2</v>
      </c>
    </row>
    <row r="31" spans="1:6" s="10" customFormat="1" ht="26.25" hidden="1" x14ac:dyDescent="0.25">
      <c r="A31" s="6" t="s">
        <v>47</v>
      </c>
      <c r="B31" s="6" t="s">
        <v>48</v>
      </c>
      <c r="C31"/>
      <c r="D31"/>
      <c r="E31"/>
      <c r="F31"/>
    </row>
    <row r="32" spans="1:6" s="12" customFormat="1" ht="38.25" hidden="1" x14ac:dyDescent="0.2">
      <c r="A32" s="11" t="s">
        <v>49</v>
      </c>
      <c r="B32" s="11" t="s">
        <v>50</v>
      </c>
      <c r="C32" s="11" t="s">
        <v>2</v>
      </c>
      <c r="D32" s="11" t="s">
        <v>3</v>
      </c>
      <c r="E32" s="11" t="s">
        <v>51</v>
      </c>
      <c r="F32" s="12" t="s">
        <v>52</v>
      </c>
    </row>
  </sheetData>
  <sheetProtection selectLockedCells="1" selectUnlockedCells="1"/>
  <mergeCells count="6">
    <mergeCell ref="D1:F1"/>
    <mergeCell ref="D2:F2"/>
    <mergeCell ref="C7:F7"/>
    <mergeCell ref="C8:F8"/>
    <mergeCell ref="D3:F3"/>
    <mergeCell ref="D4:F4"/>
  </mergeCells>
  <pageMargins left="0.7" right="0.7" top="0.75" bottom="0.75" header="0.51180555555555551" footer="0.51180555555555551"/>
  <pageSetup paperSize="9" scale="77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M38"/>
  <sheetViews>
    <sheetView workbookViewId="0"/>
  </sheetViews>
  <sheetFormatPr defaultRowHeight="15" x14ac:dyDescent="0.25"/>
  <cols>
    <col min="1" max="2" width="9.140625" style="13"/>
    <col min="3" max="3" width="9.140625" style="14"/>
    <col min="4" max="16384" width="9.140625" style="13"/>
  </cols>
  <sheetData>
    <row r="2" spans="1:2" x14ac:dyDescent="0.25">
      <c r="B2" s="14">
        <v>11</v>
      </c>
    </row>
    <row r="3" spans="1:2" x14ac:dyDescent="0.25">
      <c r="B3" s="14"/>
    </row>
    <row r="4" spans="1:2" x14ac:dyDescent="0.25">
      <c r="B4" s="13" t="e">
        <f>Лист1!$A$31:$F$32</f>
        <v>#VALUE!</v>
      </c>
    </row>
    <row r="5" spans="1:2" x14ac:dyDescent="0.25">
      <c r="B5" s="14">
        <v>1.06</v>
      </c>
    </row>
    <row r="6" spans="1:2" x14ac:dyDescent="0.25">
      <c r="B6" s="14" t="s">
        <v>53</v>
      </c>
    </row>
    <row r="7" spans="1:2" x14ac:dyDescent="0.25">
      <c r="B7" s="14" t="b">
        <f>TRUE</f>
        <v>1</v>
      </c>
    </row>
    <row r="8" spans="1:2" x14ac:dyDescent="0.25">
      <c r="B8" s="14" t="b">
        <f>FALSE</f>
        <v>0</v>
      </c>
    </row>
    <row r="9" spans="1:2" x14ac:dyDescent="0.25">
      <c r="B9" s="14" t="b">
        <f>TRUE</f>
        <v>1</v>
      </c>
    </row>
    <row r="10" spans="1:2" x14ac:dyDescent="0.25">
      <c r="B10" s="14" t="b">
        <f>TRUE</f>
        <v>1</v>
      </c>
    </row>
    <row r="11" spans="1:2" x14ac:dyDescent="0.25">
      <c r="B11" s="14" t="b">
        <f>TRUE</f>
        <v>1</v>
      </c>
    </row>
    <row r="12" spans="1:2" x14ac:dyDescent="0.25">
      <c r="B12" s="14" t="b">
        <f>TRUE</f>
        <v>1</v>
      </c>
    </row>
    <row r="13" spans="1:2" x14ac:dyDescent="0.25">
      <c r="B13" s="14">
        <v>1</v>
      </c>
    </row>
    <row r="15" spans="1:2" x14ac:dyDescent="0.25">
      <c r="A15" s="14" t="s">
        <v>54</v>
      </c>
      <c r="B15" s="14">
        <v>2556</v>
      </c>
    </row>
    <row r="16" spans="1:2" x14ac:dyDescent="0.25">
      <c r="A16" s="14">
        <v>1</v>
      </c>
      <c r="B16" s="13" t="s">
        <v>55</v>
      </c>
    </row>
    <row r="17" spans="1:13" x14ac:dyDescent="0.25">
      <c r="B17" s="13" t="s">
        <v>56</v>
      </c>
    </row>
    <row r="18" spans="1:13" x14ac:dyDescent="0.25">
      <c r="A18" s="14" t="str">
        <f>Лист1!31:31</f>
        <v>ФКР
Код</v>
      </c>
      <c r="B18" s="13" t="s">
        <v>57</v>
      </c>
      <c r="D18"/>
      <c r="E18"/>
      <c r="F18"/>
      <c r="G18"/>
      <c r="H18"/>
      <c r="I18"/>
      <c r="J18"/>
      <c r="K18"/>
      <c r="M18"/>
    </row>
    <row r="19" spans="1:13" x14ac:dyDescent="0.25">
      <c r="A19" s="14" t="str">
        <f>Лист1!32:32</f>
        <v>ФКР Код</v>
      </c>
      <c r="B19" s="14" t="s">
        <v>58</v>
      </c>
      <c r="C19" s="14">
        <v>2</v>
      </c>
      <c r="D19" s="13" t="s">
        <v>59</v>
      </c>
      <c r="E19" s="13" t="s">
        <v>60</v>
      </c>
      <c r="F19" s="13" t="s">
        <v>61</v>
      </c>
      <c r="G19" s="13" t="s">
        <v>62</v>
      </c>
      <c r="H19" s="13" t="s">
        <v>63</v>
      </c>
      <c r="I19" s="13" t="s">
        <v>64</v>
      </c>
      <c r="J19" s="13" t="s">
        <v>65</v>
      </c>
      <c r="K19" s="13" t="s">
        <v>66</v>
      </c>
    </row>
    <row r="20" spans="1:13" x14ac:dyDescent="0.25">
      <c r="C20" s="13" t="s">
        <v>67</v>
      </c>
      <c r="D20" s="13" t="s">
        <v>59</v>
      </c>
      <c r="E20" s="13" t="s">
        <v>60</v>
      </c>
      <c r="F20" s="13" t="s">
        <v>68</v>
      </c>
      <c r="G20" s="13" t="s">
        <v>69</v>
      </c>
      <c r="H20" s="13" t="s">
        <v>70</v>
      </c>
      <c r="I20" s="13" t="s">
        <v>71</v>
      </c>
      <c r="J20" s="13" t="s">
        <v>72</v>
      </c>
      <c r="K20" s="13" t="s">
        <v>73</v>
      </c>
      <c r="L20" s="13" t="s">
        <v>74</v>
      </c>
      <c r="M20" s="13" t="s">
        <v>75</v>
      </c>
    </row>
    <row r="21" spans="1:13" s="14" customFormat="1" x14ac:dyDescent="0.25">
      <c r="C21" s="14" t="e">
        <f ca="1">OfficeComClient.Application.RangeLink(C22:C$65536,D21:$IV21)</f>
        <v>#NAME?</v>
      </c>
      <c r="D21" s="14" t="e">
        <f ca="1">OfficeComClient.Application.ColumnLink(Лист1!#REF!)</f>
        <v>#NAME?</v>
      </c>
      <c r="E21" s="14" t="e">
        <f ca="1">OfficeComClient.Application.ColumnLink(Лист1!#REF!)</f>
        <v>#NAME?</v>
      </c>
      <c r="F21" s="14" t="e">
        <f ca="1">OfficeComClient.Application.ColumnLink(Лист1!#REF!)</f>
        <v>#NAME?</v>
      </c>
      <c r="G21" s="14" t="e">
        <f ca="1">OfficeComClient.Application.ColumnLink(Лист1!#REF!)</f>
        <v>#NAME?</v>
      </c>
      <c r="H21" s="14" t="e">
        <f ca="1">OfficeComClient.Application.ColumnLink(Лист1!#REF!)</f>
        <v>#NAME?</v>
      </c>
      <c r="I21" s="14" t="e">
        <f ca="1">OfficeComClient.Application.ColumnLink(Лист1!#REF!)</f>
        <v>#NAME?</v>
      </c>
      <c r="J21" s="14" t="e">
        <f ca="1">OfficeComClient.Application.ColumnLink(Лист1!#REF!)</f>
        <v>#NAME?</v>
      </c>
      <c r="K21" s="14" t="e">
        <f ca="1">OfficeComClient.Application.ColumnLink(Лист1!#REF!)</f>
        <v>#NAME?</v>
      </c>
    </row>
    <row r="22" spans="1:13" x14ac:dyDescent="0.25">
      <c r="C22" s="14" t="e">
        <f ca="1">OfficeComClient.Application.RowLink(Лист1!12:12)</f>
        <v>#NAME?</v>
      </c>
      <c r="L22" s="13">
        <v>1</v>
      </c>
    </row>
    <row r="23" spans="1:13" x14ac:dyDescent="0.25">
      <c r="C23" s="14" t="e">
        <f ca="1">OfficeComClient.Application.RowLink(Лист1!13:13)</f>
        <v>#NAME?</v>
      </c>
      <c r="L23" s="13">
        <v>2</v>
      </c>
      <c r="M23" s="13" t="s">
        <v>13</v>
      </c>
    </row>
    <row r="24" spans="1:13" x14ac:dyDescent="0.25">
      <c r="C24" s="14" t="e">
        <f ca="1">OfficeComClient.Application.RowLink(Лист1!14:14)</f>
        <v>#NAME?</v>
      </c>
      <c r="L24" s="13">
        <v>3</v>
      </c>
      <c r="M24" s="13" t="s">
        <v>14</v>
      </c>
    </row>
    <row r="25" spans="1:13" x14ac:dyDescent="0.25">
      <c r="C25" s="14" t="e">
        <f ca="1">OfficeComClient.Application.RowLink(Лист1!15:15)</f>
        <v>#NAME?</v>
      </c>
      <c r="L25" s="13">
        <v>4</v>
      </c>
      <c r="M25" s="13" t="s">
        <v>17</v>
      </c>
    </row>
    <row r="26" spans="1:13" x14ac:dyDescent="0.25">
      <c r="C26" s="14" t="e">
        <f ca="1">OfficeComClient.Application.RowLink(Лист1!18:18)</f>
        <v>#NAME?</v>
      </c>
      <c r="L26" s="13">
        <v>5</v>
      </c>
      <c r="M26" s="13" t="s">
        <v>76</v>
      </c>
    </row>
    <row r="27" spans="1:13" x14ac:dyDescent="0.25">
      <c r="C27" s="14" t="e">
        <f ca="1">OfficeComClient.Application.RowLink(Лист1!19:19)</f>
        <v>#NAME?</v>
      </c>
      <c r="L27" s="13">
        <v>6</v>
      </c>
      <c r="M27" s="13" t="s">
        <v>16</v>
      </c>
    </row>
    <row r="28" spans="1:13" x14ac:dyDescent="0.25">
      <c r="C28" s="14" t="e">
        <f ca="1">OfficeComClient.Application.RowLink(Лист1!20:20)</f>
        <v>#NAME?</v>
      </c>
      <c r="L28" s="13">
        <v>7</v>
      </c>
      <c r="M28" s="13" t="s">
        <v>25</v>
      </c>
    </row>
    <row r="29" spans="1:13" x14ac:dyDescent="0.25">
      <c r="C29" s="14" t="e">
        <f ca="1">OfficeComClient.Application.RowLink(Лист1!21:21)</f>
        <v>#NAME?</v>
      </c>
      <c r="L29" s="13">
        <v>8</v>
      </c>
      <c r="M29" s="13" t="s">
        <v>19</v>
      </c>
    </row>
    <row r="30" spans="1:13" x14ac:dyDescent="0.25">
      <c r="C30" s="14" t="e">
        <f ca="1">OfficeComClient.Application.RowLink(Лист1!23:23)</f>
        <v>#NAME?</v>
      </c>
      <c r="L30" s="13">
        <v>9</v>
      </c>
      <c r="M30" s="13" t="s">
        <v>30</v>
      </c>
    </row>
    <row r="31" spans="1:13" x14ac:dyDescent="0.25">
      <c r="C31" s="14" t="e">
        <f ca="1">OfficeComClient.Application.RowLink(Лист1!#REF!)</f>
        <v>#NAME?</v>
      </c>
      <c r="L31" s="13">
        <v>10</v>
      </c>
      <c r="M31" s="13" t="s">
        <v>34</v>
      </c>
    </row>
    <row r="32" spans="1:13" x14ac:dyDescent="0.25">
      <c r="C32" s="14" t="e">
        <f ca="1">OfficeComClient.Application.RowLink(Лист1!26:26)</f>
        <v>#NAME?</v>
      </c>
      <c r="L32" s="13">
        <v>11</v>
      </c>
      <c r="M32" s="13" t="s">
        <v>35</v>
      </c>
    </row>
    <row r="33" spans="3:13" x14ac:dyDescent="0.25">
      <c r="C33" s="14" t="e">
        <f ca="1">OfficeComClient.Application.RowLink(Лист1!#REF!)</f>
        <v>#NAME?</v>
      </c>
      <c r="L33" s="13">
        <v>12</v>
      </c>
      <c r="M33" s="13" t="s">
        <v>77</v>
      </c>
    </row>
    <row r="34" spans="3:13" x14ac:dyDescent="0.25">
      <c r="C34" s="14" t="e">
        <f ca="1">OfficeComClient.Application.RowLink(Лист1!#REF!)</f>
        <v>#NAME?</v>
      </c>
      <c r="L34" s="13">
        <v>13</v>
      </c>
      <c r="M34" s="13" t="s">
        <v>78</v>
      </c>
    </row>
    <row r="35" spans="3:13" x14ac:dyDescent="0.25">
      <c r="C35" s="14" t="e">
        <f ca="1">OfficeComClient.Application.RowLink(Лист1!27:27)</f>
        <v>#NAME?</v>
      </c>
      <c r="L35" s="13">
        <v>14</v>
      </c>
      <c r="M35" s="13" t="s">
        <v>39</v>
      </c>
    </row>
    <row r="36" spans="3:13" x14ac:dyDescent="0.25">
      <c r="C36" s="14" t="e">
        <f ca="1">OfficeComClient.Application.RowLink(Лист1!28:28)</f>
        <v>#NAME?</v>
      </c>
      <c r="L36" s="13">
        <v>15</v>
      </c>
      <c r="M36" s="13" t="s">
        <v>40</v>
      </c>
    </row>
    <row r="37" spans="3:13" x14ac:dyDescent="0.25">
      <c r="C37" s="14" t="e">
        <f ca="1">OfficeComClient.Application.RowLink(Лист1!29:29)</f>
        <v>#NAME?</v>
      </c>
      <c r="L37" s="13">
        <v>16</v>
      </c>
      <c r="M37" s="13" t="s">
        <v>79</v>
      </c>
    </row>
    <row r="38" spans="3:13" x14ac:dyDescent="0.25">
      <c r="C38" s="14" t="e">
        <f ca="1">OfficeComClient.Application.RowLink(Лист1!30:30)</f>
        <v>#NAME?</v>
      </c>
      <c r="L38" s="13">
        <v>17</v>
      </c>
      <c r="M38" s="13" t="s">
        <v>80</v>
      </c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068" r:id="rId4" name="te1fo432vh2uj5fttul0jchrmk">
          <controlPr defaultSize="0" autoFill="0" autoLine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19050</xdr:rowOff>
              </to>
            </anchor>
          </controlPr>
        </control>
      </mc:Choice>
      <mc:Fallback>
        <control shapeId="2068" r:id="rId4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Вонючка</dc:creator>
  <cp:lastModifiedBy>Tatch</cp:lastModifiedBy>
  <cp:lastPrinted>2021-05-28T04:42:50Z</cp:lastPrinted>
  <dcterms:created xsi:type="dcterms:W3CDTF">2016-11-27T20:58:47Z</dcterms:created>
  <dcterms:modified xsi:type="dcterms:W3CDTF">2021-05-28T04:43:08Z</dcterms:modified>
</cp:coreProperties>
</file>